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1"/>
  </bookViews>
  <sheets>
    <sheet name="Automatik" sheetId="1" r:id="rId1"/>
    <sheet name="Ručni unos" sheetId="2" r:id="rId2"/>
  </sheets>
  <definedNames>
    <definedName name="_xlnm.Print_Area" localSheetId="0">'Automatik'!$A$1:$H$35</definedName>
    <definedName name="_xlnm.Print_Area" localSheetId="1">'Ručni unos'!$A$1:$H$45</definedName>
  </definedNames>
  <calcPr fullCalcOnLoad="1"/>
</workbook>
</file>

<file path=xl/sharedStrings.xml><?xml version="1.0" encoding="utf-8"?>
<sst xmlns="http://schemas.openxmlformats.org/spreadsheetml/2006/main" count="146" uniqueCount="69">
  <si>
    <t>PONUDBENI TROŠKOVNIK</t>
  </si>
  <si>
    <t>Ponuditelj:</t>
  </si>
  <si>
    <t>Štefanje 61, 43246 Štefanje</t>
  </si>
  <si>
    <t>Naručitelj:</t>
  </si>
  <si>
    <t>A)</t>
  </si>
  <si>
    <t>B)</t>
  </si>
  <si>
    <t>r. br.</t>
  </si>
  <si>
    <t>radni sat</t>
  </si>
  <si>
    <t>Zimska služba</t>
  </si>
  <si>
    <t>Jedinica mjere</t>
  </si>
  <si>
    <t>C)</t>
  </si>
  <si>
    <t>Održavanje površina uz nerazvrstane ceste</t>
  </si>
  <si>
    <t>T</t>
  </si>
  <si>
    <t>Jedinična cijena radova (bez PDV)</t>
  </si>
  <si>
    <t>Ukupna cijena radova (bez PDV-a)</t>
  </si>
  <si>
    <t>Ukupna cijena radova (sa PDV-om)</t>
  </si>
  <si>
    <t>vrsta usluga rada</t>
  </si>
  <si>
    <t xml:space="preserve">    Radni sat stroja računa se od početka rada do kraja rada, te ne uključuje stanke ili prekide. U cijenu rada stroja uključeni su troškovi i vrijeme prijevoza stroja do mjesta rada. U cijenu rada radova po površini i masi potrebno je uključiti sve povezane troškove.</t>
  </si>
  <si>
    <t>REKAPITULACIJA</t>
  </si>
  <si>
    <t>1.</t>
  </si>
  <si>
    <t>2.</t>
  </si>
  <si>
    <t>3.</t>
  </si>
  <si>
    <t>4.</t>
  </si>
  <si>
    <t>5.</t>
  </si>
  <si>
    <t>kombinirka</t>
  </si>
  <si>
    <t>bager</t>
  </si>
  <si>
    <t>buldožer</t>
  </si>
  <si>
    <t>valjak</t>
  </si>
  <si>
    <t>odvoz iskopa (kamion ili traktor s prikolicom)</t>
  </si>
  <si>
    <t>Gospodarsko komunalni park Štefanje d.o.o.</t>
  </si>
  <si>
    <t>OIB: 64324403899</t>
  </si>
  <si>
    <r>
      <t xml:space="preserve">    </t>
    </r>
    <r>
      <rPr>
        <i/>
        <sz val="9"/>
        <rFont val="Calibri"/>
        <family val="2"/>
      </rPr>
      <t>Potpis odgovorne osobe</t>
    </r>
  </si>
  <si>
    <t>Adresa:</t>
  </si>
  <si>
    <t>OIB:</t>
  </si>
  <si>
    <t>UKUPNO (A):</t>
  </si>
  <si>
    <t>UKUPNO (B):</t>
  </si>
  <si>
    <t>UKUPNO (C):</t>
  </si>
  <si>
    <t xml:space="preserve">SVEUKUPNO: </t>
  </si>
  <si>
    <t>greder</t>
  </si>
  <si>
    <t>Posipavanje soli/agregatom</t>
  </si>
  <si>
    <t>Čišćenje snijega s nerazvrstanih cesta</t>
  </si>
  <si>
    <t>Rada stroja na održavanju NRC</t>
  </si>
  <si>
    <t>Usluga košnje trave i visokog raslinja debljine do 8 cm uz nerazvrstane ceste</t>
  </si>
  <si>
    <t xml:space="preserve">Usluga drobljenja raslinja debljine do 20 cm uz nerazvrstane ceste </t>
  </si>
  <si>
    <t>za održavanje nerazvrstanih cesta na području Općine Štefanje za 2022. g.</t>
  </si>
  <si>
    <t xml:space="preserve">i zimske službe u sezoni 2022./2023. g. </t>
  </si>
  <si>
    <t>U ___________________, ____________ 2022. g.                        M.P.</t>
  </si>
  <si>
    <t>Predviđena količina radova u 2022. g.</t>
  </si>
  <si>
    <t>Berek 77, 43232 Berek</t>
  </si>
  <si>
    <t>OIB: 98924635694</t>
  </si>
  <si>
    <t>m2</t>
  </si>
  <si>
    <t>Komunalac Berek d.o.o.</t>
  </si>
  <si>
    <t>.</t>
  </si>
  <si>
    <t>Jedinična cijena (bez PDV)</t>
  </si>
  <si>
    <t>Ukupna cijena (bez PDV-a)</t>
  </si>
  <si>
    <t>Ukupna cijena (sa PDV-om)</t>
  </si>
  <si>
    <t>D)</t>
  </si>
  <si>
    <t>prijevoz materijala po metru kubnom po kilometru</t>
  </si>
  <si>
    <t>m3/km</t>
  </si>
  <si>
    <t>UKUPNO (D):</t>
  </si>
  <si>
    <t>Odvoz snijega s javnih površina</t>
  </si>
  <si>
    <t>Posipavanje nerazvrstanih cesta soli</t>
  </si>
  <si>
    <t>Posipavanje nerazvrstanih cesta kamenom i soli</t>
  </si>
  <si>
    <t>Predviđena količina</t>
  </si>
  <si>
    <t>Rada stroja</t>
  </si>
  <si>
    <t>Prijevoz rasutog materijala</t>
  </si>
  <si>
    <t>Drobljenje raslinja uz nerazvrstane ceste i čišćenje poljskih živica</t>
  </si>
  <si>
    <t>Košnja trave uz nerazvrstane ceste i ostale javne površine</t>
  </si>
  <si>
    <t>za održavanje nerazvrstanih cesta na području Općine Berek za period  od 01.07.2022. do 30.06.2023.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</si>
</sst>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.0"/>
    <numFmt numFmtId="173" formatCode="#,##0.000"/>
    <numFmt numFmtId="174" formatCode="0.0"/>
    <numFmt numFmtId="175" formatCode="&quot;Da&quot;;&quot;Da&quot;;&quot;Ne&quot;"/>
    <numFmt numFmtId="176" formatCode="&quot;Istina&quot;;&quot;Istina&quot;;&quot;Laž&quot;"/>
    <numFmt numFmtId="177" formatCode="&quot;Uključeno&quot;;&quot;Uključeno&quot;;&quot;Isključeno&quot;"/>
    <numFmt numFmtId="178" formatCode="0.0000%"/>
    <numFmt numFmtId="179" formatCode="0.000"/>
    <numFmt numFmtId="180" formatCode="[$-41A]d\.\ mmmm\ yyyy\."/>
    <numFmt numFmtId="181" formatCode="#,##0.00\ &quot;kn&quot;"/>
    <numFmt numFmtId="182" formatCode="_-* #,##0.00\ [$kn-41A]_-;\-* #,##0.00\ [$kn-41A]_-;_-* &quot;-&quot;??\ [$kn-41A]_-;_-@_-"/>
    <numFmt numFmtId="183" formatCode="&quot;True&quot;;&quot;True&quot;;&quot;False&quot;"/>
    <numFmt numFmtId="184" formatCode="[$¥€-2]\ #,##0.00_);[Red]\([$€-2]\ #,##0.00\)"/>
    <numFmt numFmtId="185" formatCode="_-* #,##0.000_-;\-* #,##0.000_-;_-* &quot;-&quot;??_-;_-@_-"/>
    <numFmt numFmtId="186" formatCode="_-* #,##0.0000_-;\-* #,##0.0000_-;_-* &quot;-&quot;??_-;_-@_-"/>
    <numFmt numFmtId="187" formatCode="_-* #,##0.0_-;\-* #,##0.0_-;_-* &quot;-&quot;??_-;_-@_-"/>
    <numFmt numFmtId="188" formatCode="_-* #,##0_-;\-* #,##0_-;_-* &quot;-&quot;??_-;_-@_-"/>
    <numFmt numFmtId="189" formatCode="0.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2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2" fontId="4" fillId="0" borderId="0" xfId="5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 quotePrefix="1">
      <alignment horizontal="justify" vertical="center" wrapText="1"/>
    </xf>
    <xf numFmtId="0" fontId="6" fillId="0" borderId="0" xfId="0" applyFont="1" applyAlignment="1" quotePrefix="1">
      <alignment horizontal="justify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4" fillId="0" borderId="0" xfId="61" applyNumberFormat="1" applyFont="1" applyFill="1" applyBorder="1" applyAlignment="1">
      <alignment horizontal="center" wrapText="1"/>
    </xf>
    <xf numFmtId="0" fontId="4" fillId="0" borderId="0" xfId="0" applyFont="1" applyAlignment="1" quotePrefix="1">
      <alignment horizontal="justify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3" fontId="4" fillId="0" borderId="0" xfId="61" applyNumberFormat="1" applyFont="1" applyFill="1" applyBorder="1" applyAlignment="1">
      <alignment horizontal="center" vertical="center" wrapText="1"/>
    </xf>
    <xf numFmtId="182" fontId="13" fillId="0" borderId="10" xfId="59" applyNumberFormat="1" applyFont="1" applyFill="1" applyBorder="1" applyAlignment="1">
      <alignment horizontal="center" vertical="center" wrapText="1"/>
    </xf>
    <xf numFmtId="2" fontId="13" fillId="0" borderId="10" xfId="59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 quotePrefix="1">
      <alignment horizontal="justify" vertical="center"/>
    </xf>
    <xf numFmtId="182" fontId="14" fillId="0" borderId="0" xfId="59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justify" vertical="center"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82" fontId="4" fillId="0" borderId="12" xfId="59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vertical="center"/>
    </xf>
    <xf numFmtId="182" fontId="6" fillId="0" borderId="13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182" fontId="6" fillId="0" borderId="17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5" fillId="33" borderId="18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Alignment="1">
      <alignment/>
    </xf>
    <xf numFmtId="1" fontId="4" fillId="0" borderId="0" xfId="61" applyNumberFormat="1" applyFont="1" applyFill="1" applyBorder="1" applyAlignment="1">
      <alignment horizontal="center" vertical="center" wrapText="1"/>
    </xf>
    <xf numFmtId="182" fontId="4" fillId="0" borderId="17" xfId="59" applyNumberFormat="1" applyFont="1" applyFill="1" applyBorder="1" applyAlignment="1" applyProtection="1">
      <alignment horizontal="center" vertical="center" wrapText="1"/>
      <protection locked="0"/>
    </xf>
    <xf numFmtId="182" fontId="4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" fontId="4" fillId="0" borderId="12" xfId="61" applyNumberFormat="1" applyFont="1" applyFill="1" applyBorder="1" applyAlignment="1">
      <alignment horizontal="center" vertical="center" wrapText="1"/>
    </xf>
    <xf numFmtId="3" fontId="4" fillId="0" borderId="12" xfId="61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1" fontId="4" fillId="0" borderId="12" xfId="61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2" fontId="11" fillId="33" borderId="20" xfId="0" applyNumberFormat="1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182" fontId="6" fillId="0" borderId="2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 quotePrefix="1">
      <alignment horizontal="justify" vertical="center" wrapText="1"/>
    </xf>
    <xf numFmtId="0" fontId="6" fillId="0" borderId="12" xfId="0" applyFont="1" applyBorder="1" applyAlignment="1" quotePrefix="1">
      <alignment horizontal="justify" vertical="center"/>
    </xf>
    <xf numFmtId="0" fontId="4" fillId="33" borderId="11" xfId="0" applyFont="1" applyFill="1" applyBorder="1" applyAlignment="1" quotePrefix="1">
      <alignment horizontal="justify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="130" zoomScaleNormal="130" zoomScaleSheetLayoutView="130" zoomScalePageLayoutView="0" workbookViewId="0" topLeftCell="A10">
      <selection activeCell="F13" sqref="F13:F27"/>
    </sheetView>
  </sheetViews>
  <sheetFormatPr defaultColWidth="9.140625" defaultRowHeight="12.75"/>
  <cols>
    <col min="1" max="2" width="4.8515625" style="1" customWidth="1"/>
    <col min="3" max="3" width="49.421875" style="1" customWidth="1"/>
    <col min="4" max="4" width="10.8515625" style="1" customWidth="1"/>
    <col min="5" max="5" width="12.57421875" style="1" bestFit="1" customWidth="1"/>
    <col min="6" max="6" width="12.8515625" style="21" customWidth="1"/>
    <col min="7" max="7" width="15.57421875" style="1" customWidth="1"/>
    <col min="8" max="8" width="16.00390625" style="1" customWidth="1"/>
    <col min="9" max="12" width="8.7109375" style="1" customWidth="1"/>
    <col min="13" max="16384" width="9.140625" style="1" customWidth="1"/>
  </cols>
  <sheetData>
    <row r="1" spans="1:8" s="9" customFormat="1" ht="15">
      <c r="A1" s="14" t="s">
        <v>1</v>
      </c>
      <c r="B1" s="14"/>
      <c r="C1" s="72"/>
      <c r="F1" s="20"/>
      <c r="G1" s="99"/>
      <c r="H1" s="99"/>
    </row>
    <row r="2" spans="1:8" s="9" customFormat="1" ht="15">
      <c r="A2" s="14" t="s">
        <v>32</v>
      </c>
      <c r="C2" s="73"/>
      <c r="F2" s="65" t="s">
        <v>3</v>
      </c>
      <c r="G2" s="99"/>
      <c r="H2" s="99"/>
    </row>
    <row r="3" spans="1:8" s="9" customFormat="1" ht="15">
      <c r="A3" s="14" t="s">
        <v>33</v>
      </c>
      <c r="C3" s="73"/>
      <c r="F3" s="100" t="s">
        <v>29</v>
      </c>
      <c r="G3" s="100"/>
      <c r="H3" s="100"/>
    </row>
    <row r="4" spans="3:8" s="9" customFormat="1" ht="15">
      <c r="C4" s="13"/>
      <c r="F4" s="100" t="s">
        <v>2</v>
      </c>
      <c r="G4" s="100"/>
      <c r="H4" s="100"/>
    </row>
    <row r="5" spans="3:8" s="9" customFormat="1" ht="15">
      <c r="C5" s="13"/>
      <c r="F5" s="100" t="s">
        <v>30</v>
      </c>
      <c r="G5" s="100"/>
      <c r="H5" s="100"/>
    </row>
    <row r="6" spans="1:8" s="42" customFormat="1" ht="18.75">
      <c r="A6" s="103" t="s">
        <v>0</v>
      </c>
      <c r="B6" s="103"/>
      <c r="C6" s="103"/>
      <c r="D6" s="103"/>
      <c r="E6" s="103"/>
      <c r="F6" s="103"/>
      <c r="G6" s="103"/>
      <c r="H6" s="103"/>
    </row>
    <row r="7" spans="1:8" s="9" customFormat="1" ht="15.75">
      <c r="A7" s="104" t="s">
        <v>44</v>
      </c>
      <c r="B7" s="104"/>
      <c r="C7" s="104"/>
      <c r="D7" s="104"/>
      <c r="E7" s="104"/>
      <c r="F7" s="104"/>
      <c r="G7" s="104"/>
      <c r="H7" s="104"/>
    </row>
    <row r="8" spans="1:8" s="9" customFormat="1" ht="15.75">
      <c r="A8" s="104" t="s">
        <v>45</v>
      </c>
      <c r="B8" s="104"/>
      <c r="C8" s="104"/>
      <c r="D8" s="104"/>
      <c r="E8" s="104"/>
      <c r="F8" s="104"/>
      <c r="G8" s="104"/>
      <c r="H8" s="104"/>
    </row>
    <row r="9" spans="1:8" s="3" customFormat="1" ht="38.25">
      <c r="A9" s="10" t="s">
        <v>6</v>
      </c>
      <c r="B9" s="10"/>
      <c r="C9" s="10" t="s">
        <v>16</v>
      </c>
      <c r="D9" s="28" t="s">
        <v>9</v>
      </c>
      <c r="E9" s="28" t="s">
        <v>13</v>
      </c>
      <c r="F9" s="29" t="s">
        <v>47</v>
      </c>
      <c r="G9" s="30" t="s">
        <v>14</v>
      </c>
      <c r="H9" s="30" t="s">
        <v>15</v>
      </c>
    </row>
    <row r="10" spans="1:6" s="34" customFormat="1" ht="11.25">
      <c r="A10" s="32"/>
      <c r="B10" s="32"/>
      <c r="C10" s="32"/>
      <c r="D10" s="32"/>
      <c r="E10" s="32"/>
      <c r="F10" s="33"/>
    </row>
    <row r="11" spans="1:8" s="3" customFormat="1" ht="24" customHeight="1">
      <c r="A11" s="101" t="s">
        <v>17</v>
      </c>
      <c r="B11" s="101"/>
      <c r="C11" s="101"/>
      <c r="D11" s="101"/>
      <c r="E11" s="101"/>
      <c r="F11" s="101"/>
      <c r="G11" s="101"/>
      <c r="H11" s="101"/>
    </row>
    <row r="12" spans="1:8" s="7" customFormat="1" ht="15">
      <c r="A12" s="54" t="s">
        <v>4</v>
      </c>
      <c r="B12" s="55"/>
      <c r="C12" s="56" t="s">
        <v>41</v>
      </c>
      <c r="D12" s="57"/>
      <c r="E12" s="57"/>
      <c r="F12" s="58"/>
      <c r="G12" s="57"/>
      <c r="H12" s="59"/>
    </row>
    <row r="13" spans="1:8" s="7" customFormat="1" ht="15">
      <c r="A13" s="2"/>
      <c r="B13" s="2" t="s">
        <v>19</v>
      </c>
      <c r="C13" s="15" t="s">
        <v>24</v>
      </c>
      <c r="D13" s="5" t="s">
        <v>7</v>
      </c>
      <c r="E13" s="69"/>
      <c r="F13" s="22">
        <v>300</v>
      </c>
      <c r="G13" s="53">
        <f aca="true" t="shared" si="0" ref="G13:G18">E13*F13</f>
        <v>0</v>
      </c>
      <c r="H13" s="53">
        <f aca="true" t="shared" si="1" ref="H13:H19">G13*1.25</f>
        <v>0</v>
      </c>
    </row>
    <row r="14" spans="1:8" s="7" customFormat="1" ht="15">
      <c r="A14" s="2"/>
      <c r="B14" s="2" t="s">
        <v>20</v>
      </c>
      <c r="C14" s="16" t="s">
        <v>25</v>
      </c>
      <c r="D14" s="5" t="s">
        <v>7</v>
      </c>
      <c r="E14" s="70"/>
      <c r="F14" s="22">
        <v>24</v>
      </c>
      <c r="G14" s="53">
        <f t="shared" si="0"/>
        <v>0</v>
      </c>
      <c r="H14" s="53">
        <f t="shared" si="1"/>
        <v>0</v>
      </c>
    </row>
    <row r="15" spans="1:8" s="7" customFormat="1" ht="15">
      <c r="A15" s="2"/>
      <c r="B15" s="2" t="s">
        <v>21</v>
      </c>
      <c r="C15" s="17" t="s">
        <v>26</v>
      </c>
      <c r="D15" s="5" t="s">
        <v>7</v>
      </c>
      <c r="E15" s="70"/>
      <c r="F15" s="22">
        <v>16</v>
      </c>
      <c r="G15" s="53">
        <f t="shared" si="0"/>
        <v>0</v>
      </c>
      <c r="H15" s="53">
        <f>G15*1.25</f>
        <v>0</v>
      </c>
    </row>
    <row r="16" spans="1:8" s="7" customFormat="1" ht="15">
      <c r="A16" s="2"/>
      <c r="B16" s="2" t="s">
        <v>21</v>
      </c>
      <c r="C16" s="17" t="s">
        <v>38</v>
      </c>
      <c r="D16" s="5" t="s">
        <v>7</v>
      </c>
      <c r="E16" s="70"/>
      <c r="F16" s="22">
        <v>24</v>
      </c>
      <c r="G16" s="53">
        <f t="shared" si="0"/>
        <v>0</v>
      </c>
      <c r="H16" s="53">
        <f t="shared" si="1"/>
        <v>0</v>
      </c>
    </row>
    <row r="17" spans="1:8" s="7" customFormat="1" ht="15">
      <c r="A17" s="2"/>
      <c r="B17" s="2" t="s">
        <v>22</v>
      </c>
      <c r="C17" s="17" t="s">
        <v>27</v>
      </c>
      <c r="D17" s="5" t="s">
        <v>7</v>
      </c>
      <c r="E17" s="70"/>
      <c r="F17" s="22">
        <v>20</v>
      </c>
      <c r="G17" s="53">
        <f t="shared" si="0"/>
        <v>0</v>
      </c>
      <c r="H17" s="53">
        <f t="shared" si="1"/>
        <v>0</v>
      </c>
    </row>
    <row r="18" spans="1:8" s="7" customFormat="1" ht="15.75" thickBot="1">
      <c r="A18" s="2"/>
      <c r="B18" s="2" t="s">
        <v>23</v>
      </c>
      <c r="C18" s="17" t="s">
        <v>28</v>
      </c>
      <c r="D18" s="5" t="s">
        <v>7</v>
      </c>
      <c r="E18" s="70"/>
      <c r="F18" s="22">
        <v>220</v>
      </c>
      <c r="G18" s="53">
        <f t="shared" si="0"/>
        <v>0</v>
      </c>
      <c r="H18" s="53">
        <f t="shared" si="1"/>
        <v>0</v>
      </c>
    </row>
    <row r="19" spans="1:8" s="37" customFormat="1" ht="15.75" thickBot="1">
      <c r="A19" s="32"/>
      <c r="B19" s="32"/>
      <c r="C19" s="35"/>
      <c r="D19" s="36"/>
      <c r="E19" s="36"/>
      <c r="F19" s="22" t="s">
        <v>34</v>
      </c>
      <c r="G19" s="50">
        <f>SUM(G13:G18)</f>
        <v>0</v>
      </c>
      <c r="H19" s="51">
        <f t="shared" si="1"/>
        <v>0</v>
      </c>
    </row>
    <row r="20" spans="1:8" s="7" customFormat="1" ht="15">
      <c r="A20" s="54" t="s">
        <v>5</v>
      </c>
      <c r="B20" s="55"/>
      <c r="C20" s="56" t="s">
        <v>11</v>
      </c>
      <c r="D20" s="57"/>
      <c r="E20" s="57"/>
      <c r="F20" s="58"/>
      <c r="G20" s="57"/>
      <c r="H20" s="59"/>
    </row>
    <row r="21" spans="1:8" s="7" customFormat="1" ht="30">
      <c r="A21" s="2"/>
      <c r="B21" s="2" t="s">
        <v>19</v>
      </c>
      <c r="C21" s="24" t="s">
        <v>43</v>
      </c>
      <c r="D21" s="5" t="s">
        <v>7</v>
      </c>
      <c r="E21" s="70"/>
      <c r="F21" s="68">
        <v>24</v>
      </c>
      <c r="G21" s="53">
        <f>E21*F21</f>
        <v>0</v>
      </c>
      <c r="H21" s="53">
        <f>G21*1.25</f>
        <v>0</v>
      </c>
    </row>
    <row r="22" spans="1:8" s="7" customFormat="1" ht="30.75" thickBot="1">
      <c r="A22" s="2"/>
      <c r="B22" s="2" t="s">
        <v>20</v>
      </c>
      <c r="C22" s="24" t="s">
        <v>42</v>
      </c>
      <c r="D22" s="5" t="s">
        <v>7</v>
      </c>
      <c r="E22" s="70"/>
      <c r="F22" s="27">
        <v>160</v>
      </c>
      <c r="G22" s="53">
        <f>E22*F22</f>
        <v>0</v>
      </c>
      <c r="H22" s="53">
        <f>G22*1.25</f>
        <v>0</v>
      </c>
    </row>
    <row r="23" spans="1:8" s="37" customFormat="1" ht="15.75" thickBot="1">
      <c r="A23" s="32"/>
      <c r="B23" s="32"/>
      <c r="C23" s="38"/>
      <c r="D23" s="36"/>
      <c r="E23" s="36"/>
      <c r="F23" s="22" t="s">
        <v>35</v>
      </c>
      <c r="G23" s="50">
        <f>SUM(G21:G22)</f>
        <v>0</v>
      </c>
      <c r="H23" s="50">
        <f>G23*1.25</f>
        <v>0</v>
      </c>
    </row>
    <row r="24" spans="1:8" s="4" customFormat="1" ht="15">
      <c r="A24" s="54" t="s">
        <v>10</v>
      </c>
      <c r="B24" s="55"/>
      <c r="C24" s="56" t="s">
        <v>8</v>
      </c>
      <c r="D24" s="57"/>
      <c r="E24" s="57"/>
      <c r="F24" s="58"/>
      <c r="G24" s="57"/>
      <c r="H24" s="59"/>
    </row>
    <row r="25" spans="1:8" s="4" customFormat="1" ht="15.75" customHeight="1">
      <c r="A25" s="8"/>
      <c r="B25" s="66" t="s">
        <v>19</v>
      </c>
      <c r="C25" s="25" t="s">
        <v>40</v>
      </c>
      <c r="D25" s="5" t="s">
        <v>7</v>
      </c>
      <c r="E25" s="70"/>
      <c r="F25" s="22">
        <v>40</v>
      </c>
      <c r="G25" s="53">
        <f>E25*F25</f>
        <v>0</v>
      </c>
      <c r="H25" s="53">
        <f>G25*1.25</f>
        <v>0</v>
      </c>
    </row>
    <row r="26" spans="1:11" s="4" customFormat="1" ht="15.75" thickBot="1">
      <c r="A26" s="8"/>
      <c r="B26" s="66" t="s">
        <v>20</v>
      </c>
      <c r="C26" s="26" t="s">
        <v>39</v>
      </c>
      <c r="D26" s="5" t="s">
        <v>12</v>
      </c>
      <c r="E26" s="70"/>
      <c r="F26" s="22">
        <v>20</v>
      </c>
      <c r="G26" s="53">
        <f>E26*F26</f>
        <v>0</v>
      </c>
      <c r="H26" s="53">
        <f>G26*1.25</f>
        <v>0</v>
      </c>
      <c r="I26" s="19"/>
      <c r="J26" s="18"/>
      <c r="K26" s="18"/>
    </row>
    <row r="27" spans="1:8" s="41" customFormat="1" ht="15.75" thickBot="1">
      <c r="A27" s="39"/>
      <c r="B27" s="39"/>
      <c r="C27" s="40"/>
      <c r="D27" s="36"/>
      <c r="E27" s="36"/>
      <c r="F27" s="22" t="s">
        <v>36</v>
      </c>
      <c r="G27" s="50">
        <f>SUM(G25:G26)</f>
        <v>0</v>
      </c>
      <c r="H27" s="50">
        <f>SUM(H25:H26)</f>
        <v>0</v>
      </c>
    </row>
    <row r="28" spans="1:11" s="31" customFormat="1" ht="15.75">
      <c r="A28" s="60" t="s">
        <v>18</v>
      </c>
      <c r="B28" s="61"/>
      <c r="C28" s="62"/>
      <c r="D28" s="62"/>
      <c r="E28" s="62"/>
      <c r="F28" s="63"/>
      <c r="G28" s="62"/>
      <c r="H28" s="64"/>
      <c r="I28" s="102"/>
      <c r="J28" s="102"/>
      <c r="K28" s="102"/>
    </row>
    <row r="29" spans="1:8" ht="15">
      <c r="A29" s="2" t="s">
        <v>4</v>
      </c>
      <c r="B29" s="2"/>
      <c r="C29" s="6" t="s">
        <v>41</v>
      </c>
      <c r="G29" s="53">
        <f>G19</f>
        <v>0</v>
      </c>
      <c r="H29" s="53">
        <f>H19</f>
        <v>0</v>
      </c>
    </row>
    <row r="30" spans="1:8" ht="15">
      <c r="A30" s="2" t="s">
        <v>5</v>
      </c>
      <c r="B30" s="2"/>
      <c r="C30" s="23" t="s">
        <v>11</v>
      </c>
      <c r="G30" s="48">
        <f>G23</f>
        <v>0</v>
      </c>
      <c r="H30" s="48">
        <f>H23</f>
        <v>0</v>
      </c>
    </row>
    <row r="31" spans="1:8" ht="15.75" thickBot="1">
      <c r="A31" s="43" t="s">
        <v>10</v>
      </c>
      <c r="B31" s="43"/>
      <c r="C31" s="44" t="s">
        <v>8</v>
      </c>
      <c r="D31" s="45"/>
      <c r="E31" s="45"/>
      <c r="F31" s="46"/>
      <c r="G31" s="49">
        <f>G27</f>
        <v>0</v>
      </c>
      <c r="H31" s="49">
        <f>H27</f>
        <v>0</v>
      </c>
    </row>
    <row r="32" spans="6:8" ht="15.75" thickBot="1">
      <c r="F32" s="22" t="s">
        <v>37</v>
      </c>
      <c r="G32" s="50">
        <f>SUM(G29:G31)</f>
        <v>0</v>
      </c>
      <c r="H32" s="50">
        <f>SUM(H29:H31)</f>
        <v>0</v>
      </c>
    </row>
    <row r="34" spans="1:5" ht="13.5" thickBot="1">
      <c r="A34" s="71" t="s">
        <v>46</v>
      </c>
      <c r="B34" s="71"/>
      <c r="C34" s="71"/>
      <c r="D34" s="52"/>
      <c r="E34" s="52"/>
    </row>
    <row r="35" ht="12.75">
      <c r="D35" s="1" t="s">
        <v>31</v>
      </c>
    </row>
    <row r="37" ht="12.75">
      <c r="G37" s="67"/>
    </row>
    <row r="38" ht="12.75">
      <c r="G38" s="67"/>
    </row>
  </sheetData>
  <sheetProtection password="B926" sheet="1" formatCells="0" formatColumns="0" formatRows="0" insertColumns="0" insertRows="0" insertHyperlinks="0" deleteColumns="0" deleteRows="0" sort="0" autoFilter="0" pivotTables="0"/>
  <mergeCells count="9">
    <mergeCell ref="G1:H2"/>
    <mergeCell ref="F3:H3"/>
    <mergeCell ref="F4:H4"/>
    <mergeCell ref="A11:H11"/>
    <mergeCell ref="I28:K28"/>
    <mergeCell ref="F5:H5"/>
    <mergeCell ref="A6:H6"/>
    <mergeCell ref="A7:H7"/>
    <mergeCell ref="A8:H8"/>
  </mergeCells>
  <printOptions/>
  <pageMargins left="1.1023622047244095" right="0.7086614173228347" top="0.7480314960629921" bottom="0.7480314960629921" header="0.31496062992125984" footer="0.31496062992125984"/>
  <pageSetup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40" zoomScaleNormal="140" zoomScaleSheetLayoutView="130" zoomScalePageLayoutView="0" workbookViewId="0" topLeftCell="A1">
      <selection activeCell="K39" sqref="K39"/>
    </sheetView>
  </sheetViews>
  <sheetFormatPr defaultColWidth="9.140625" defaultRowHeight="12.75"/>
  <cols>
    <col min="1" max="2" width="4.8515625" style="1" customWidth="1"/>
    <col min="3" max="3" width="49.421875" style="1" customWidth="1"/>
    <col min="4" max="4" width="10.8515625" style="1" customWidth="1"/>
    <col min="5" max="5" width="12.57421875" style="1" bestFit="1" customWidth="1"/>
    <col min="6" max="6" width="12.8515625" style="21" customWidth="1"/>
    <col min="7" max="7" width="15.57421875" style="1" customWidth="1"/>
    <col min="8" max="8" width="16.00390625" style="1" customWidth="1"/>
    <col min="9" max="12" width="8.7109375" style="1" customWidth="1"/>
    <col min="13" max="16384" width="9.140625" style="1" customWidth="1"/>
  </cols>
  <sheetData>
    <row r="1" spans="1:6" s="9" customFormat="1" ht="25.5" customHeight="1">
      <c r="A1" s="14" t="s">
        <v>1</v>
      </c>
      <c r="B1" s="14"/>
      <c r="C1" s="11"/>
      <c r="F1" s="20"/>
    </row>
    <row r="2" spans="1:8" s="9" customFormat="1" ht="23.25" customHeight="1">
      <c r="A2" s="14" t="s">
        <v>32</v>
      </c>
      <c r="C2" s="12"/>
      <c r="F2" s="65" t="s">
        <v>3</v>
      </c>
      <c r="G2" s="65"/>
      <c r="H2" s="65"/>
    </row>
    <row r="3" spans="1:8" s="9" customFormat="1" ht="24" customHeight="1">
      <c r="A3" s="14" t="s">
        <v>33</v>
      </c>
      <c r="C3" s="12"/>
      <c r="F3" s="100" t="s">
        <v>51</v>
      </c>
      <c r="G3" s="100"/>
      <c r="H3" s="100"/>
    </row>
    <row r="4" spans="3:8" s="9" customFormat="1" ht="15">
      <c r="C4" s="13"/>
      <c r="F4" s="100" t="s">
        <v>48</v>
      </c>
      <c r="G4" s="100"/>
      <c r="H4" s="100"/>
    </row>
    <row r="5" spans="3:8" s="9" customFormat="1" ht="15">
      <c r="C5" s="13"/>
      <c r="F5" s="100" t="s">
        <v>49</v>
      </c>
      <c r="G5" s="100"/>
      <c r="H5" s="100"/>
    </row>
    <row r="6" spans="1:8" s="42" customFormat="1" ht="18.75">
      <c r="A6" s="103" t="s">
        <v>0</v>
      </c>
      <c r="B6" s="103"/>
      <c r="C6" s="103"/>
      <c r="D6" s="103"/>
      <c r="E6" s="103"/>
      <c r="F6" s="103"/>
      <c r="G6" s="103"/>
      <c r="H6" s="103"/>
    </row>
    <row r="7" spans="1:8" s="9" customFormat="1" ht="15.75">
      <c r="A7" s="104" t="s">
        <v>68</v>
      </c>
      <c r="B7" s="104"/>
      <c r="C7" s="104"/>
      <c r="D7" s="104"/>
      <c r="E7" s="104"/>
      <c r="F7" s="104"/>
      <c r="G7" s="104"/>
      <c r="H7" s="104"/>
    </row>
    <row r="8" spans="1:8" s="9" customFormat="1" ht="15.75">
      <c r="A8" s="104" t="s">
        <v>45</v>
      </c>
      <c r="B8" s="104"/>
      <c r="C8" s="104"/>
      <c r="D8" s="104"/>
      <c r="E8" s="104"/>
      <c r="F8" s="104"/>
      <c r="G8" s="104"/>
      <c r="H8" s="104"/>
    </row>
    <row r="9" spans="1:8" s="3" customFormat="1" ht="38.25">
      <c r="A9" s="10" t="s">
        <v>6</v>
      </c>
      <c r="B9" s="10"/>
      <c r="C9" s="10" t="s">
        <v>16</v>
      </c>
      <c r="D9" s="28" t="s">
        <v>9</v>
      </c>
      <c r="E9" s="28" t="s">
        <v>53</v>
      </c>
      <c r="F9" s="29" t="s">
        <v>63</v>
      </c>
      <c r="G9" s="30" t="s">
        <v>54</v>
      </c>
      <c r="H9" s="30" t="s">
        <v>55</v>
      </c>
    </row>
    <row r="10" spans="1:6" s="34" customFormat="1" ht="11.25">
      <c r="A10" s="32"/>
      <c r="B10" s="32"/>
      <c r="C10" s="32"/>
      <c r="D10" s="32"/>
      <c r="E10" s="32"/>
      <c r="F10" s="33"/>
    </row>
    <row r="11" spans="1:8" s="3" customFormat="1" ht="24" customHeight="1">
      <c r="A11" s="101" t="s">
        <v>17</v>
      </c>
      <c r="B11" s="101"/>
      <c r="C11" s="101"/>
      <c r="D11" s="101"/>
      <c r="E11" s="101"/>
      <c r="F11" s="101"/>
      <c r="G11" s="101"/>
      <c r="H11" s="101"/>
    </row>
    <row r="12" spans="1:8" s="7" customFormat="1" ht="15">
      <c r="A12" s="54" t="s">
        <v>4</v>
      </c>
      <c r="B12" s="55"/>
      <c r="C12" s="56" t="s">
        <v>64</v>
      </c>
      <c r="D12" s="57"/>
      <c r="E12" s="57"/>
      <c r="F12" s="58"/>
      <c r="G12" s="57"/>
      <c r="H12" s="59"/>
    </row>
    <row r="13" spans="1:8" s="7" customFormat="1" ht="15">
      <c r="A13" s="2"/>
      <c r="B13" s="76" t="s">
        <v>19</v>
      </c>
      <c r="C13" s="91" t="s">
        <v>24</v>
      </c>
      <c r="D13" s="47" t="s">
        <v>7</v>
      </c>
      <c r="E13" s="47"/>
      <c r="F13" s="82">
        <v>75</v>
      </c>
      <c r="G13" s="48">
        <f>SUM(E13*F13)</f>
        <v>0</v>
      </c>
      <c r="H13" s="53">
        <f>SUM(G13*1.25)</f>
        <v>0</v>
      </c>
    </row>
    <row r="14" spans="1:8" s="7" customFormat="1" ht="15">
      <c r="A14" s="2"/>
      <c r="B14" s="76" t="s">
        <v>20</v>
      </c>
      <c r="C14" s="92" t="s">
        <v>25</v>
      </c>
      <c r="D14" s="47" t="s">
        <v>7</v>
      </c>
      <c r="E14" s="47"/>
      <c r="F14" s="82">
        <v>10</v>
      </c>
      <c r="G14" s="48">
        <f>SUM(E14*F14)</f>
        <v>0</v>
      </c>
      <c r="H14" s="53">
        <f>SUM(G14*1.25)</f>
        <v>0</v>
      </c>
    </row>
    <row r="15" spans="1:8" s="7" customFormat="1" ht="15">
      <c r="A15" s="2"/>
      <c r="B15" s="76" t="s">
        <v>21</v>
      </c>
      <c r="C15" s="93" t="s">
        <v>26</v>
      </c>
      <c r="D15" s="47" t="s">
        <v>7</v>
      </c>
      <c r="E15" s="47"/>
      <c r="F15" s="82">
        <v>50</v>
      </c>
      <c r="G15" s="48">
        <f>SUM(E15*F15)</f>
        <v>0</v>
      </c>
      <c r="H15" s="53">
        <f>SUM(G15*1.25)</f>
        <v>0</v>
      </c>
    </row>
    <row r="16" spans="1:8" s="7" customFormat="1" ht="15">
      <c r="A16" s="2"/>
      <c r="B16" s="76" t="s">
        <v>22</v>
      </c>
      <c r="C16" s="93" t="s">
        <v>27</v>
      </c>
      <c r="D16" s="47" t="s">
        <v>7</v>
      </c>
      <c r="E16" s="47"/>
      <c r="F16" s="82">
        <v>19</v>
      </c>
      <c r="G16" s="48">
        <f>SUM(E16*F16)</f>
        <v>0</v>
      </c>
      <c r="H16" s="53">
        <f>SUM(G16*1.25)</f>
        <v>0</v>
      </c>
    </row>
    <row r="17" spans="1:8" s="7" customFormat="1" ht="15.75" thickBot="1">
      <c r="A17" s="2"/>
      <c r="B17" s="76" t="s">
        <v>23</v>
      </c>
      <c r="C17" s="93" t="s">
        <v>28</v>
      </c>
      <c r="D17" s="47" t="s">
        <v>7</v>
      </c>
      <c r="E17" s="47"/>
      <c r="F17" s="82">
        <v>65</v>
      </c>
      <c r="G17" s="48">
        <f>SUM(E17*F17)</f>
        <v>0</v>
      </c>
      <c r="H17" s="53">
        <f>SUM(G17*1.25)</f>
        <v>0</v>
      </c>
    </row>
    <row r="18" spans="1:8" s="37" customFormat="1" ht="15.75" thickBot="1">
      <c r="A18" s="32"/>
      <c r="B18" s="32"/>
      <c r="C18" s="35"/>
      <c r="D18" s="36"/>
      <c r="E18" s="36"/>
      <c r="F18" s="22" t="s">
        <v>34</v>
      </c>
      <c r="G18" s="50">
        <f>SUM(G13:G17)</f>
        <v>0</v>
      </c>
      <c r="H18" s="50">
        <f>SUM(H13:H17)</f>
        <v>0</v>
      </c>
    </row>
    <row r="19" spans="1:8" ht="15">
      <c r="A19" s="54" t="s">
        <v>5</v>
      </c>
      <c r="B19" s="55"/>
      <c r="C19" s="56" t="s">
        <v>65</v>
      </c>
      <c r="D19" s="57"/>
      <c r="E19" s="57"/>
      <c r="F19" s="58"/>
      <c r="G19" s="57"/>
      <c r="H19" s="59"/>
    </row>
    <row r="20" spans="1:8" ht="15.75" thickBot="1">
      <c r="A20" s="2"/>
      <c r="B20" s="76" t="s">
        <v>19</v>
      </c>
      <c r="C20" s="91" t="s">
        <v>57</v>
      </c>
      <c r="D20" s="47" t="s">
        <v>58</v>
      </c>
      <c r="E20" s="47"/>
      <c r="F20" s="82">
        <v>78</v>
      </c>
      <c r="G20" s="53">
        <f>SUM(E20*F20)</f>
        <v>0</v>
      </c>
      <c r="H20" s="53">
        <f>SUM(G20*1.25)</f>
        <v>0</v>
      </c>
    </row>
    <row r="21" spans="1:8" ht="15.75" thickBot="1">
      <c r="A21" s="32"/>
      <c r="B21" s="32"/>
      <c r="C21" s="35"/>
      <c r="D21" s="36"/>
      <c r="E21" s="36"/>
      <c r="F21" s="22" t="s">
        <v>35</v>
      </c>
      <c r="G21" s="50">
        <f>SUM(G20)</f>
        <v>0</v>
      </c>
      <c r="H21" s="50">
        <f>SUM(H20)</f>
        <v>0</v>
      </c>
    </row>
    <row r="22" spans="1:8" ht="15">
      <c r="A22" s="96" t="s">
        <v>10</v>
      </c>
      <c r="B22" s="55"/>
      <c r="C22" s="56" t="s">
        <v>11</v>
      </c>
      <c r="D22" s="57"/>
      <c r="E22" s="57"/>
      <c r="F22" s="58"/>
      <c r="G22" s="57"/>
      <c r="H22" s="59"/>
    </row>
    <row r="23" spans="1:8" ht="30">
      <c r="A23" s="97"/>
      <c r="B23" s="95" t="s">
        <v>19</v>
      </c>
      <c r="C23" s="77" t="s">
        <v>66</v>
      </c>
      <c r="D23" s="47" t="s">
        <v>7</v>
      </c>
      <c r="E23" s="47"/>
      <c r="F23" s="78">
        <v>50</v>
      </c>
      <c r="G23" s="48">
        <f>SUM(E23*F23)</f>
        <v>0</v>
      </c>
      <c r="H23" s="48">
        <f>SUM(G23*1.25)</f>
        <v>0</v>
      </c>
    </row>
    <row r="24" spans="1:8" ht="30.75" thickBot="1">
      <c r="A24" s="97"/>
      <c r="B24" s="95" t="s">
        <v>20</v>
      </c>
      <c r="C24" s="77" t="s">
        <v>67</v>
      </c>
      <c r="D24" s="47" t="s">
        <v>50</v>
      </c>
      <c r="E24" s="47"/>
      <c r="F24" s="79">
        <v>148700</v>
      </c>
      <c r="G24" s="48">
        <f>SUM(E24*F24)</f>
        <v>0</v>
      </c>
      <c r="H24" s="48">
        <f>SUM(G24*1.25)</f>
        <v>0</v>
      </c>
    </row>
    <row r="25" spans="1:8" ht="15.75" thickBot="1">
      <c r="A25" s="32"/>
      <c r="B25" s="32"/>
      <c r="C25" s="38"/>
      <c r="D25" s="36"/>
      <c r="E25" s="36"/>
      <c r="F25" s="22" t="s">
        <v>36</v>
      </c>
      <c r="G25" s="50">
        <f>SUM(G23:G24)</f>
        <v>0</v>
      </c>
      <c r="H25" s="50">
        <f>SUM(H23:H24)</f>
        <v>0</v>
      </c>
    </row>
    <row r="26" spans="1:8" ht="15">
      <c r="A26" s="54" t="s">
        <v>56</v>
      </c>
      <c r="B26" s="55"/>
      <c r="C26" s="56" t="s">
        <v>8</v>
      </c>
      <c r="D26" s="57"/>
      <c r="E26" s="57"/>
      <c r="F26" s="58"/>
      <c r="G26" s="57"/>
      <c r="H26" s="59"/>
    </row>
    <row r="27" spans="1:8" ht="15">
      <c r="A27" s="8"/>
      <c r="B27" s="80" t="s">
        <v>19</v>
      </c>
      <c r="C27" s="81" t="s">
        <v>40</v>
      </c>
      <c r="D27" s="47" t="s">
        <v>7</v>
      </c>
      <c r="E27" s="47"/>
      <c r="F27" s="82">
        <v>25</v>
      </c>
      <c r="G27" s="48">
        <f>SUM(E27*F27)</f>
        <v>0</v>
      </c>
      <c r="H27" s="48">
        <f>SUM(G27*1.25)</f>
        <v>0</v>
      </c>
    </row>
    <row r="28" spans="1:8" ht="15">
      <c r="A28" s="8"/>
      <c r="B28" s="80" t="s">
        <v>20</v>
      </c>
      <c r="C28" s="81" t="s">
        <v>60</v>
      </c>
      <c r="D28" s="47" t="s">
        <v>7</v>
      </c>
      <c r="E28" s="47"/>
      <c r="F28" s="82">
        <v>5</v>
      </c>
      <c r="G28" s="48">
        <f>SUM(E28*F28)</f>
        <v>0</v>
      </c>
      <c r="H28" s="48">
        <f>SUM(G28*1.25)</f>
        <v>0</v>
      </c>
    </row>
    <row r="29" spans="1:8" ht="15">
      <c r="A29" s="8"/>
      <c r="B29" s="80" t="s">
        <v>21</v>
      </c>
      <c r="C29" s="83" t="s">
        <v>61</v>
      </c>
      <c r="D29" s="47" t="s">
        <v>12</v>
      </c>
      <c r="E29" s="47"/>
      <c r="F29" s="82">
        <v>2</v>
      </c>
      <c r="G29" s="48">
        <f>SUM(E29*F29)</f>
        <v>0</v>
      </c>
      <c r="H29" s="48">
        <f>SUM(G29*1.25)</f>
        <v>0</v>
      </c>
    </row>
    <row r="30" spans="1:8" ht="15.75" thickBot="1">
      <c r="A30" s="8"/>
      <c r="B30" s="80" t="s">
        <v>22</v>
      </c>
      <c r="C30" s="83" t="s">
        <v>62</v>
      </c>
      <c r="D30" s="47" t="s">
        <v>12</v>
      </c>
      <c r="E30" s="47"/>
      <c r="F30" s="82">
        <v>3</v>
      </c>
      <c r="G30" s="48">
        <f>SUM(E30*F30)</f>
        <v>0</v>
      </c>
      <c r="H30" s="48">
        <f>SUM(G30*1.25)</f>
        <v>0</v>
      </c>
    </row>
    <row r="31" spans="1:8" ht="15.75" thickBot="1">
      <c r="A31" s="39"/>
      <c r="B31" s="39" t="s">
        <v>52</v>
      </c>
      <c r="C31" s="40"/>
      <c r="D31" s="36"/>
      <c r="E31" s="36"/>
      <c r="F31" s="22" t="s">
        <v>59</v>
      </c>
      <c r="G31" s="50">
        <f>SUM(G27:G30)</f>
        <v>0</v>
      </c>
      <c r="H31" s="50">
        <f>SUM(H27:H30)</f>
        <v>0</v>
      </c>
    </row>
    <row r="32" spans="1:8" ht="15.75">
      <c r="A32" s="60" t="s">
        <v>18</v>
      </c>
      <c r="B32" s="61"/>
      <c r="C32" s="62"/>
      <c r="D32" s="62"/>
      <c r="E32" s="62"/>
      <c r="F32" s="84"/>
      <c r="G32" s="85"/>
      <c r="H32" s="86"/>
    </row>
    <row r="33" spans="1:8" ht="15">
      <c r="A33" s="2" t="s">
        <v>4</v>
      </c>
      <c r="B33" s="2"/>
      <c r="C33" s="56" t="s">
        <v>64</v>
      </c>
      <c r="D33" s="74"/>
      <c r="E33" s="74"/>
      <c r="F33" s="75"/>
      <c r="G33" s="90"/>
      <c r="H33" s="90"/>
    </row>
    <row r="34" spans="1:8" ht="15">
      <c r="A34" s="2" t="s">
        <v>5</v>
      </c>
      <c r="B34" s="2"/>
      <c r="C34" s="56" t="s">
        <v>65</v>
      </c>
      <c r="D34" s="74"/>
      <c r="E34" s="74"/>
      <c r="F34" s="87"/>
      <c r="G34" s="88"/>
      <c r="H34" s="88"/>
    </row>
    <row r="35" spans="1:8" ht="15">
      <c r="A35" s="2" t="s">
        <v>10</v>
      </c>
      <c r="B35" s="2"/>
      <c r="C35" s="56" t="s">
        <v>11</v>
      </c>
      <c r="D35" s="45"/>
      <c r="E35" s="45"/>
      <c r="F35" s="75"/>
      <c r="G35" s="89"/>
      <c r="H35" s="89"/>
    </row>
    <row r="36" spans="1:8" ht="15">
      <c r="A36" s="43" t="s">
        <v>56</v>
      </c>
      <c r="B36" s="43"/>
      <c r="C36" s="94" t="s">
        <v>8</v>
      </c>
      <c r="D36" s="45"/>
      <c r="E36" s="45"/>
      <c r="F36" s="75"/>
      <c r="G36" s="90"/>
      <c r="H36" s="90"/>
    </row>
    <row r="37" spans="6:8" ht="15">
      <c r="F37" s="22" t="s">
        <v>37</v>
      </c>
      <c r="G37" s="50"/>
      <c r="H37" s="50"/>
    </row>
    <row r="38" spans="6:8" ht="15">
      <c r="F38" s="22"/>
      <c r="G38" s="98"/>
      <c r="H38" s="98"/>
    </row>
    <row r="39" spans="6:8" ht="15">
      <c r="F39" s="22"/>
      <c r="G39" s="98"/>
      <c r="H39" s="98"/>
    </row>
    <row r="40" spans="6:8" ht="15">
      <c r="F40" s="22"/>
      <c r="G40" s="98"/>
      <c r="H40" s="98"/>
    </row>
    <row r="41" spans="6:8" ht="15">
      <c r="F41" s="22"/>
      <c r="G41" s="98"/>
      <c r="H41" s="98"/>
    </row>
    <row r="42" spans="6:8" ht="15">
      <c r="F42" s="22"/>
      <c r="G42" s="98"/>
      <c r="H42" s="98"/>
    </row>
    <row r="44" spans="1:5" ht="13.5" thickBot="1">
      <c r="A44" s="1" t="s">
        <v>46</v>
      </c>
      <c r="D44" s="52"/>
      <c r="E44" s="52"/>
    </row>
    <row r="45" ht="12.75">
      <c r="D45" s="1" t="s">
        <v>31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F3:H3"/>
    <mergeCell ref="F4:H4"/>
    <mergeCell ref="F5:H5"/>
    <mergeCell ref="A6:H6"/>
    <mergeCell ref="A7:H7"/>
    <mergeCell ref="A11:H11"/>
    <mergeCell ref="A8:H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Štefanje</dc:creator>
  <cp:keywords/>
  <dc:description/>
  <cp:lastModifiedBy>Korisnik</cp:lastModifiedBy>
  <cp:lastPrinted>2022-06-24T12:35:47Z</cp:lastPrinted>
  <dcterms:created xsi:type="dcterms:W3CDTF">1998-09-18T18:23:20Z</dcterms:created>
  <dcterms:modified xsi:type="dcterms:W3CDTF">2022-06-24T12:38:05Z</dcterms:modified>
  <cp:category/>
  <cp:version/>
  <cp:contentType/>
  <cp:contentStatus/>
</cp:coreProperties>
</file>